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6" r:id="rId1"/>
    <sheet name="限价" sheetId="1" r:id="rId2"/>
    <sheet name="清单" sheetId="5" r:id="rId3"/>
  </sheets>
  <definedNames>
    <definedName name="_xlnm.Print_Titles" localSheetId="1">限价!$1:$4</definedName>
  </definedNames>
  <calcPr calcId="144525"/>
</workbook>
</file>

<file path=xl/comments1.xml><?xml version="1.0" encoding="utf-8"?>
<comments xmlns="http://schemas.openxmlformats.org/spreadsheetml/2006/main">
  <authors>
    <author>刘尧</author>
  </authors>
  <commentList>
    <comment ref="C12" authorId="0">
      <text>
        <r>
          <rPr>
            <sz val="9"/>
            <rFont val="宋体"/>
            <charset val="134"/>
          </rPr>
          <t xml:space="preserve">项目经理及项目预算员
</t>
        </r>
      </text>
    </comment>
  </commentList>
</comments>
</file>

<file path=xl/sharedStrings.xml><?xml version="1.0" encoding="utf-8"?>
<sst xmlns="http://schemas.openxmlformats.org/spreadsheetml/2006/main" count="108" uniqueCount="44">
  <si>
    <r>
      <rPr>
        <sz val="18"/>
        <color rgb="FF000000"/>
        <rFont val="宋体"/>
        <charset val="134"/>
      </rPr>
      <t xml:space="preserve">封-2 
       </t>
    </r>
    <r>
      <rPr>
        <u/>
        <sz val="18"/>
        <color rgb="FF000000"/>
        <rFont val="宋体"/>
        <charset val="134"/>
      </rPr>
      <t xml:space="preserve">歌乐忠魂·渣滓洞沉浸式研学营地EPC项目
</t>
    </r>
    <r>
      <rPr>
        <sz val="18"/>
        <color rgb="FF000000"/>
        <rFont val="宋体"/>
        <charset val="134"/>
      </rPr>
      <t xml:space="preserve">              </t>
    </r>
    <r>
      <rPr>
        <u/>
        <sz val="18"/>
        <color rgb="FF000000"/>
        <rFont val="宋体"/>
        <charset val="134"/>
      </rPr>
      <t>防水保温工程专业分包</t>
    </r>
  </si>
  <si>
    <t>竞争性比选最高限价</t>
  </si>
  <si>
    <t>招标控制价(小写):
（含税）</t>
  </si>
  <si>
    <t>(大写):</t>
  </si>
  <si>
    <t>招标控制价(小写):
（不含税）</t>
  </si>
  <si>
    <t>其中:安全文明施工费(小写):</t>
  </si>
  <si>
    <t>/</t>
  </si>
  <si>
    <t xml:space="preserve">              (大写):</t>
  </si>
  <si>
    <t/>
  </si>
  <si>
    <t>编制人员：</t>
  </si>
  <si>
    <t>审核人员：</t>
  </si>
  <si>
    <t>定价小组组长：</t>
  </si>
  <si>
    <r>
      <rPr>
        <sz val="12"/>
        <color rgb="FF000000"/>
        <rFont val="宋体"/>
        <charset val="134"/>
      </rPr>
      <t>时间：2022年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 xml:space="preserve">日 </t>
    </r>
  </si>
  <si>
    <t>全费用分部分项工程项目清单计价表（限价）</t>
  </si>
  <si>
    <t>工程名称：歌乐忠魂·渣滓洞沉浸式研学营地EPC项目防水保温工程</t>
  </si>
  <si>
    <t>序号</t>
  </si>
  <si>
    <t>项目名称</t>
  </si>
  <si>
    <t>项目特征及工作内容</t>
  </si>
  <si>
    <t>计量单位</t>
  </si>
  <si>
    <t>工程量</t>
  </si>
  <si>
    <t>全费用包干价（元）</t>
  </si>
  <si>
    <t>合价（元）</t>
  </si>
  <si>
    <t>备注</t>
  </si>
  <si>
    <t>钢结构屋面防水保温层</t>
  </si>
  <si>
    <t>[项目特征]
1.防水透气膜
2.50mm厚难燃型挤塑聚苯板
3.3.0mm厚自粘防水卷材
4.15mm厚B1级木工板
5.40*60防腐木条
[工作内容]
1.基层清理
2.材料运输
3.制作安装</t>
  </si>
  <si>
    <t>㎡</t>
  </si>
  <si>
    <t>1.计量规则：按《房屋建筑与装饰工程工程量计算规范》（GB500854-2013）及《重庆市建设工程工程量计算规则》（CQJLGZ-2013）的相关规定计算工程量</t>
  </si>
  <si>
    <t>混凝土梁结构屋面防水保温层</t>
  </si>
  <si>
    <t>[项目特征]
1.防水透气膜
2.50mm厚难燃型挤塑聚苯板
3.3.0mm厚自粘防水卷材
4.15mm厚B1级木工板
5.40*60防腐木条
6.80*40*3mm镀锌矩管檩条
[工作内容]
1.基层清理
2.材料运输
3.制作安装</t>
  </si>
  <si>
    <t>墙面1.5厚聚合物水泥砂浆涂膜防水</t>
  </si>
  <si>
    <t>[项目特征]
1.防水膜品种:1.5厚聚合物水泥砂浆防水涂料
2.涂膜厚度、遍数:1.5mm厚
3.其他:遇墙上翻地面至吊顶高度门洞处做至墙中线，门口地面铺出300宽)
[工作内容]
1.基层清理
2.刷基层处理剂
3.涂膜防水层</t>
  </si>
  <si>
    <t>地面JS-11涂膜防水</t>
  </si>
  <si>
    <t>[项目特征]
1.防水膜品种:JS-11防水涂膜
2.涂膜厚度、遍数:1.2mm厚
3.增强材料种类:综合考虑需要加强部位的加强处理
[工作内容]
1.基层处理
2.刷基层处理剂
3.涂膜防水层</t>
  </si>
  <si>
    <t>4mm厚聚脂胎SBS改性沥青卷材</t>
  </si>
  <si>
    <t>[项目特征]
1.防水材料品种:4mm厚聚脂胎SBS改性沥青卷材
2.增强材料种类:综合考虑需要加强部位的加强处理
[工作内容]
1.基层处理
2.刷基层处理剂</t>
  </si>
  <si>
    <t>屋面40mm厚刚性层</t>
  </si>
  <si>
    <t xml:space="preserve">[项目特征]
1.刚性层厚度:40mm厚
2.混凝土种类:C20细石混凝土，内掺5%防水剂
3.嵌缝材料种类:设纵横间距≤6000mm预留分隔缝（钢筋在缝内断开），缝宽20mm，缝内嵌填建筑密封膏，缝边作一布二涂盖缝条宽300mm
4.钢筋规格、型号:冷轧带肋φ6@200钢筋网单层双向
[工作内容]
1.基层清理
2.钢筋绑扎
3.刚性层砼施工（砼材料甲供）
</t>
  </si>
  <si>
    <t>挡墙40mm厚挤塑板保温</t>
  </si>
  <si>
    <t>[项目特征]
1.保温材质:40厚挤塑聚苯板
[工作内容]
1.基层清理
2.保温粘贴施工</t>
  </si>
  <si>
    <t>税金</t>
  </si>
  <si>
    <t>元</t>
  </si>
  <si>
    <t>含税合计</t>
  </si>
  <si>
    <t>报价说明：
1.全费用包干价包含完成单项工程的包干价，已含施工人工费、主材及辅助材料费、机械使用费、加工损耗、钻（开）孔费、措施费用（含安全文明施工费、赶工费）、缺陷修复费用、异于正常施工工艺增加的费用、施工过程中的各种风险费用、管理费、利润、规费等全部费用，除税金以外不再计取其它费用。
2.招标清单工程量为暂定工程量，结算时按实计算。
3.全费用包干单价不因工程量的增减、施工难度的增加、场地因素、材料涨幅等任何因素调整单价。</t>
  </si>
  <si>
    <t>全费用分部分项工程项目清单计价表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</si>
</sst>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[DBNum2][$RMB]General;[Red][DBNum2][$RMB]General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8"/>
      <color rgb="FF000000"/>
      <name val="宋体"/>
      <charset val="134"/>
    </font>
    <font>
      <u/>
      <sz val="18"/>
      <color rgb="FF000000"/>
      <name val="宋体"/>
      <charset val="134"/>
    </font>
    <font>
      <b/>
      <sz val="24"/>
      <color indexed="0"/>
      <name val="宋体"/>
      <charset val="134"/>
    </font>
    <font>
      <sz val="12"/>
      <color indexed="0"/>
      <name val="宋体"/>
      <charset val="134"/>
    </font>
    <font>
      <u/>
      <sz val="12"/>
      <color indexed="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right" vertical="center" wrapText="1"/>
    </xf>
    <xf numFmtId="176" fontId="5" fillId="0" borderId="1" xfId="49" applyNumberFormat="1" applyFont="1" applyFill="1" applyBorder="1" applyAlignment="1">
      <alignment horizontal="right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10" fontId="5" fillId="0" borderId="1" xfId="5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0" fontId="6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177" fontId="11" fillId="0" borderId="4" xfId="0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wrapText="1"/>
    </xf>
    <xf numFmtId="178" fontId="11" fillId="0" borderId="4" xfId="0" applyNumberFormat="1" applyFont="1" applyFill="1" applyBorder="1" applyAlignment="1">
      <alignment horizontal="left" wrapText="1"/>
    </xf>
    <xf numFmtId="177" fontId="11" fillId="0" borderId="5" xfId="0" applyNumberFormat="1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9" sqref="I9"/>
    </sheetView>
  </sheetViews>
  <sheetFormatPr defaultColWidth="7.875" defaultRowHeight="11.25" outlineLevelCol="5"/>
  <cols>
    <col min="1" max="1" width="19.125" style="28" customWidth="1"/>
    <col min="2" max="2" width="8.625" style="28" customWidth="1"/>
    <col min="3" max="3" width="5.375" style="28" customWidth="1"/>
    <col min="4" max="4" width="13.5" style="28" customWidth="1"/>
    <col min="5" max="5" width="17.75" style="28" customWidth="1"/>
    <col min="6" max="6" width="8.625" style="28" customWidth="1"/>
    <col min="7" max="16384" width="7.875" style="28"/>
  </cols>
  <sheetData>
    <row r="1" s="28" customFormat="1" ht="67" customHeight="1" spans="1:6">
      <c r="A1" s="29" t="s">
        <v>0</v>
      </c>
      <c r="B1" s="30"/>
      <c r="C1" s="30"/>
      <c r="D1" s="30"/>
      <c r="E1" s="30"/>
      <c r="F1" s="30"/>
    </row>
    <row r="2" s="28" customFormat="1" ht="43" customHeight="1" spans="1:6">
      <c r="A2" s="31" t="s">
        <v>1</v>
      </c>
      <c r="B2" s="31"/>
      <c r="C2" s="31"/>
      <c r="D2" s="31"/>
      <c r="E2" s="31"/>
      <c r="F2" s="31"/>
    </row>
    <row r="3" s="28" customFormat="1" ht="62.25" customHeight="1" spans="1:6">
      <c r="A3" s="32" t="s">
        <v>2</v>
      </c>
      <c r="B3" s="33">
        <f>限价!G13</f>
        <v>1075276.498</v>
      </c>
      <c r="C3" s="33"/>
      <c r="D3" s="33"/>
      <c r="E3" s="33"/>
      <c r="F3" s="33"/>
    </row>
    <row r="4" s="28" customFormat="1" ht="44.25" customHeight="1" spans="1:6">
      <c r="A4" s="34" t="s">
        <v>3</v>
      </c>
      <c r="B4" s="35">
        <f>B3</f>
        <v>1075276.498</v>
      </c>
      <c r="C4" s="35"/>
      <c r="D4" s="35"/>
      <c r="E4" s="35"/>
      <c r="F4" s="35"/>
    </row>
    <row r="5" s="28" customFormat="1" ht="51.75" customHeight="1" spans="1:6">
      <c r="A5" s="32" t="s">
        <v>4</v>
      </c>
      <c r="B5" s="36">
        <f>限价!E12</f>
        <v>986492.2</v>
      </c>
      <c r="C5" s="36"/>
      <c r="D5" s="36"/>
      <c r="E5" s="36"/>
      <c r="F5" s="36"/>
    </row>
    <row r="6" s="28" customFormat="1" ht="44.25" customHeight="1" spans="1:6">
      <c r="A6" s="34" t="s">
        <v>3</v>
      </c>
      <c r="B6" s="35">
        <f>B5</f>
        <v>986492.2</v>
      </c>
      <c r="C6" s="35"/>
      <c r="D6" s="35"/>
      <c r="E6" s="35"/>
      <c r="F6" s="35"/>
    </row>
    <row r="7" s="28" customFormat="1" ht="35" customHeight="1" spans="1:6">
      <c r="A7" s="32" t="s">
        <v>5</v>
      </c>
      <c r="B7" s="32"/>
      <c r="C7" s="37" t="s">
        <v>6</v>
      </c>
      <c r="D7" s="37"/>
      <c r="E7" s="37"/>
      <c r="F7" s="37"/>
    </row>
    <row r="8" s="28" customFormat="1" ht="34" customHeight="1" spans="1:6">
      <c r="A8" s="38" t="s">
        <v>7</v>
      </c>
      <c r="B8" s="38"/>
      <c r="C8" s="35" t="str">
        <f>C7</f>
        <v>/</v>
      </c>
      <c r="D8" s="35"/>
      <c r="E8" s="35"/>
      <c r="F8" s="35"/>
    </row>
    <row r="9" s="28" customFormat="1" ht="69" customHeight="1" spans="1:6">
      <c r="A9" s="38"/>
      <c r="B9" s="38"/>
      <c r="C9" s="32"/>
      <c r="D9" s="32"/>
      <c r="E9" s="32"/>
      <c r="F9" s="32"/>
    </row>
    <row r="10" s="28" customFormat="1" ht="18.75" customHeight="1" spans="1:6">
      <c r="A10" s="32"/>
      <c r="B10" s="32"/>
      <c r="C10" s="32"/>
      <c r="D10" s="32"/>
      <c r="E10" s="32"/>
      <c r="F10" s="32"/>
    </row>
    <row r="11" s="28" customFormat="1" ht="18.75" customHeight="1" spans="1:6">
      <c r="A11" s="32" t="s">
        <v>8</v>
      </c>
      <c r="B11" s="32" t="s">
        <v>8</v>
      </c>
      <c r="C11" s="39" t="s">
        <v>8</v>
      </c>
      <c r="D11" s="32" t="s">
        <v>8</v>
      </c>
      <c r="E11" s="32" t="s">
        <v>8</v>
      </c>
      <c r="F11" s="32"/>
    </row>
    <row r="12" s="28" customFormat="1" ht="45" customHeight="1" spans="1:6">
      <c r="A12" s="34" t="s">
        <v>9</v>
      </c>
      <c r="B12" s="34"/>
      <c r="C12" s="40"/>
      <c r="D12" s="40"/>
      <c r="E12" s="40"/>
      <c r="F12" s="40"/>
    </row>
    <row r="13" s="28" customFormat="1" ht="45" customHeight="1" spans="1:6">
      <c r="A13" s="34" t="s">
        <v>10</v>
      </c>
      <c r="B13" s="34"/>
      <c r="C13" s="40" t="s">
        <v>8</v>
      </c>
      <c r="D13" s="40"/>
      <c r="E13" s="40"/>
      <c r="F13" s="41"/>
    </row>
    <row r="14" s="28" customFormat="1" ht="45" customHeight="1" spans="1:6">
      <c r="A14" s="34" t="s">
        <v>11</v>
      </c>
      <c r="B14" s="34"/>
      <c r="C14" s="42" t="s">
        <v>8</v>
      </c>
      <c r="D14" s="42"/>
      <c r="E14" s="42"/>
      <c r="F14" s="43"/>
    </row>
    <row r="15" s="28" customFormat="1" ht="51.75" customHeight="1" spans="1:6">
      <c r="A15" s="34" t="s">
        <v>8</v>
      </c>
      <c r="B15" s="34" t="s">
        <v>8</v>
      </c>
      <c r="C15" s="44" t="s">
        <v>12</v>
      </c>
      <c r="D15" s="32"/>
      <c r="E15" s="32"/>
      <c r="F15" s="32"/>
    </row>
  </sheetData>
  <mergeCells count="21">
    <mergeCell ref="A1:F1"/>
    <mergeCell ref="A2:F2"/>
    <mergeCell ref="B3:F3"/>
    <mergeCell ref="B4:F4"/>
    <mergeCell ref="B5:F5"/>
    <mergeCell ref="B6:F6"/>
    <mergeCell ref="A7:B7"/>
    <mergeCell ref="C7:F7"/>
    <mergeCell ref="A8:B8"/>
    <mergeCell ref="C8:F8"/>
    <mergeCell ref="A9:B9"/>
    <mergeCell ref="E9:F9"/>
    <mergeCell ref="E10:F10"/>
    <mergeCell ref="E11:F11"/>
    <mergeCell ref="A12:B12"/>
    <mergeCell ref="C12:F12"/>
    <mergeCell ref="A13:B13"/>
    <mergeCell ref="C13:F13"/>
    <mergeCell ref="A14:B14"/>
    <mergeCell ref="C14:F14"/>
    <mergeCell ref="C15:F15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5"/>
  <sheetViews>
    <sheetView topLeftCell="A8" workbookViewId="0">
      <selection activeCell="L14" sqref="L14"/>
    </sheetView>
  </sheetViews>
  <sheetFormatPr defaultColWidth="9" defaultRowHeight="13.5"/>
  <cols>
    <col min="1" max="1" width="6.25" style="2" customWidth="1"/>
    <col min="2" max="2" width="16.625" style="2" customWidth="1"/>
    <col min="3" max="3" width="44.375" style="4" customWidth="1"/>
    <col min="4" max="4" width="9" style="2"/>
    <col min="5" max="5" width="13" style="2" customWidth="1"/>
    <col min="6" max="7" width="13" style="5" customWidth="1"/>
    <col min="8" max="8" width="17.25" style="1" customWidth="1"/>
    <col min="9" max="9" width="9" style="1"/>
    <col min="10" max="10" width="11.125" style="1"/>
    <col min="11" max="16384" width="9" style="1"/>
  </cols>
  <sheetData>
    <row r="1" ht="30.75" customHeight="1" spans="1:8">
      <c r="A1" s="6" t="s">
        <v>13</v>
      </c>
      <c r="B1" s="6"/>
      <c r="C1" s="6"/>
      <c r="D1" s="6"/>
      <c r="E1" s="6"/>
      <c r="F1" s="6"/>
      <c r="G1" s="6"/>
      <c r="H1" s="6"/>
    </row>
    <row r="2" ht="18" customHeight="1" spans="1:8">
      <c r="A2" s="7" t="s">
        <v>14</v>
      </c>
      <c r="B2" s="7"/>
      <c r="C2" s="7"/>
      <c r="D2" s="7"/>
      <c r="E2" s="7"/>
      <c r="F2" s="7"/>
      <c r="G2" s="7"/>
      <c r="H2" s="7"/>
    </row>
    <row r="3" s="2" customFormat="1" ht="18.75" customHeight="1" spans="1:16363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9" t="s">
        <v>20</v>
      </c>
      <c r="G3" s="9" t="s">
        <v>21</v>
      </c>
      <c r="H3" s="8" t="s">
        <v>22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</row>
    <row r="4" s="2" customFormat="1" ht="15" customHeight="1" spans="1:16363">
      <c r="A4" s="8"/>
      <c r="B4" s="8"/>
      <c r="C4" s="8"/>
      <c r="D4" s="8"/>
      <c r="E4" s="8"/>
      <c r="F4" s="9"/>
      <c r="G4" s="9"/>
      <c r="H4" s="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</row>
    <row r="5" s="3" customFormat="1" ht="120" spans="1:16363">
      <c r="A5" s="10">
        <v>1</v>
      </c>
      <c r="B5" s="11" t="s">
        <v>23</v>
      </c>
      <c r="C5" s="11" t="s">
        <v>24</v>
      </c>
      <c r="D5" s="10" t="s">
        <v>25</v>
      </c>
      <c r="E5" s="12">
        <v>850</v>
      </c>
      <c r="F5" s="13">
        <v>298</v>
      </c>
      <c r="G5" s="14">
        <f t="shared" ref="G5:G12" si="0">E5*F5</f>
        <v>253300</v>
      </c>
      <c r="H5" s="15" t="s">
        <v>26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</row>
    <row r="6" s="3" customFormat="1" ht="132" spans="1:16363">
      <c r="A6" s="10">
        <v>2</v>
      </c>
      <c r="B6" s="11" t="s">
        <v>27</v>
      </c>
      <c r="C6" s="11" t="s">
        <v>28</v>
      </c>
      <c r="D6" s="10" t="s">
        <v>25</v>
      </c>
      <c r="E6" s="12">
        <v>1500</v>
      </c>
      <c r="F6" s="13">
        <v>380</v>
      </c>
      <c r="G6" s="14">
        <f t="shared" si="0"/>
        <v>570000</v>
      </c>
      <c r="H6" s="15" t="s">
        <v>26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</row>
    <row r="7" s="3" customFormat="1" ht="114" customHeight="1" spans="1:16363">
      <c r="A7" s="10">
        <v>3</v>
      </c>
      <c r="B7" s="11" t="s">
        <v>29</v>
      </c>
      <c r="C7" s="11" t="s">
        <v>30</v>
      </c>
      <c r="D7" s="10" t="s">
        <v>25</v>
      </c>
      <c r="E7" s="12">
        <v>350</v>
      </c>
      <c r="F7" s="13">
        <v>36</v>
      </c>
      <c r="G7" s="14">
        <f t="shared" si="0"/>
        <v>12600</v>
      </c>
      <c r="H7" s="15" t="s">
        <v>26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</row>
    <row r="8" s="3" customFormat="1" ht="103" customHeight="1" spans="1:16363">
      <c r="A8" s="10">
        <v>4</v>
      </c>
      <c r="B8" s="11" t="s">
        <v>31</v>
      </c>
      <c r="C8" s="11" t="s">
        <v>32</v>
      </c>
      <c r="D8" s="10" t="s">
        <v>25</v>
      </c>
      <c r="E8" s="12">
        <v>2000</v>
      </c>
      <c r="F8" s="13">
        <v>34</v>
      </c>
      <c r="G8" s="14">
        <f t="shared" si="0"/>
        <v>68000</v>
      </c>
      <c r="H8" s="15" t="s">
        <v>26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</row>
    <row r="9" s="3" customFormat="1" ht="84" customHeight="1" spans="1:16368">
      <c r="A9" s="10">
        <v>5</v>
      </c>
      <c r="B9" s="11" t="s">
        <v>33</v>
      </c>
      <c r="C9" s="11" t="s">
        <v>34</v>
      </c>
      <c r="D9" s="10" t="s">
        <v>25</v>
      </c>
      <c r="E9" s="12">
        <v>261.65</v>
      </c>
      <c r="F9" s="13">
        <v>68</v>
      </c>
      <c r="G9" s="14">
        <f t="shared" si="0"/>
        <v>17792.2</v>
      </c>
      <c r="H9" s="15" t="s">
        <v>26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</row>
    <row r="10" s="3" customFormat="1" ht="84" customHeight="1" spans="1:16368">
      <c r="A10" s="10">
        <v>6</v>
      </c>
      <c r="B10" s="11" t="s">
        <v>35</v>
      </c>
      <c r="C10" s="11" t="s">
        <v>36</v>
      </c>
      <c r="D10" s="10" t="s">
        <v>25</v>
      </c>
      <c r="E10" s="12">
        <v>2000</v>
      </c>
      <c r="F10" s="16">
        <v>27.5</v>
      </c>
      <c r="G10" s="14">
        <f t="shared" si="0"/>
        <v>55000</v>
      </c>
      <c r="H10" s="15" t="s">
        <v>26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</row>
    <row r="11" s="3" customFormat="1" ht="84" customHeight="1" spans="1:16368">
      <c r="A11" s="10">
        <v>7</v>
      </c>
      <c r="B11" s="17" t="s">
        <v>37</v>
      </c>
      <c r="C11" s="11" t="s">
        <v>38</v>
      </c>
      <c r="D11" s="10" t="s">
        <v>25</v>
      </c>
      <c r="E11" s="12">
        <v>200</v>
      </c>
      <c r="F11" s="16">
        <v>49</v>
      </c>
      <c r="G11" s="14">
        <f t="shared" si="0"/>
        <v>9800</v>
      </c>
      <c r="H11" s="15" t="s">
        <v>26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</row>
    <row r="12" s="3" customFormat="1" ht="30" customHeight="1" spans="1:16363">
      <c r="A12" s="10">
        <v>8</v>
      </c>
      <c r="B12" s="18" t="s">
        <v>39</v>
      </c>
      <c r="C12" s="19"/>
      <c r="D12" s="18" t="s">
        <v>40</v>
      </c>
      <c r="E12" s="27">
        <f>SUM(G5:G11)</f>
        <v>986492.2</v>
      </c>
      <c r="F12" s="21">
        <v>0.09</v>
      </c>
      <c r="G12" s="14">
        <f t="shared" si="0"/>
        <v>88784.298</v>
      </c>
      <c r="H12" s="1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</row>
    <row r="13" s="3" customFormat="1" ht="27" customHeight="1" spans="1:16363">
      <c r="A13" s="10">
        <v>9</v>
      </c>
      <c r="B13" s="18" t="s">
        <v>41</v>
      </c>
      <c r="C13" s="19"/>
      <c r="D13" s="18" t="s">
        <v>40</v>
      </c>
      <c r="E13" s="20"/>
      <c r="F13" s="13"/>
      <c r="G13" s="14">
        <f>SUM(G5:G12)</f>
        <v>1075276.498</v>
      </c>
      <c r="H13" s="1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</row>
    <row r="14" ht="75.75" customHeight="1" spans="1:8">
      <c r="A14" s="22" t="s">
        <v>42</v>
      </c>
      <c r="B14" s="22"/>
      <c r="C14" s="22"/>
      <c r="D14" s="22"/>
      <c r="E14" s="22"/>
      <c r="F14" s="22"/>
      <c r="G14" s="22"/>
      <c r="H14" s="22"/>
    </row>
    <row r="15" spans="5:7">
      <c r="E15" s="23"/>
      <c r="F15" s="24"/>
      <c r="G15" s="24"/>
    </row>
  </sheetData>
  <mergeCells count="11">
    <mergeCell ref="A1:H1"/>
    <mergeCell ref="A2:H2"/>
    <mergeCell ref="A14:H14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5" right="0.708661417322835" top="0.590551181102362" bottom="0.708333333333333" header="0.31496062992126" footer="0.354166666666667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5"/>
  <sheetViews>
    <sheetView topLeftCell="A8" workbookViewId="0">
      <selection activeCell="E12" sqref="E12"/>
    </sheetView>
  </sheetViews>
  <sheetFormatPr defaultColWidth="9" defaultRowHeight="13.5"/>
  <cols>
    <col min="1" max="1" width="6.25" style="2" customWidth="1"/>
    <col min="2" max="2" width="16.625" style="2" customWidth="1"/>
    <col min="3" max="3" width="44.375" style="4" customWidth="1"/>
    <col min="4" max="4" width="9" style="2"/>
    <col min="5" max="5" width="13" style="2" customWidth="1"/>
    <col min="6" max="7" width="13" style="5" customWidth="1"/>
    <col min="8" max="8" width="17.25" style="1" customWidth="1"/>
    <col min="9" max="16384" width="9" style="1"/>
  </cols>
  <sheetData>
    <row r="1" s="1" customFormat="1" ht="30.75" customHeight="1" spans="1:8">
      <c r="A1" s="6" t="s">
        <v>43</v>
      </c>
      <c r="B1" s="6"/>
      <c r="C1" s="6"/>
      <c r="D1" s="6"/>
      <c r="E1" s="6"/>
      <c r="F1" s="6"/>
      <c r="G1" s="6"/>
      <c r="H1" s="6"/>
    </row>
    <row r="2" s="1" customFormat="1" ht="18" customHeight="1" spans="1:8">
      <c r="A2" s="7" t="s">
        <v>14</v>
      </c>
      <c r="B2" s="7"/>
      <c r="C2" s="7"/>
      <c r="D2" s="7"/>
      <c r="E2" s="7"/>
      <c r="F2" s="7"/>
      <c r="G2" s="7"/>
      <c r="H2" s="7"/>
    </row>
    <row r="3" s="2" customFormat="1" ht="18.75" customHeight="1" spans="1:16369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9" t="s">
        <v>20</v>
      </c>
      <c r="G3" s="9" t="s">
        <v>21</v>
      </c>
      <c r="H3" s="8" t="s">
        <v>22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</row>
    <row r="4" s="2" customFormat="1" ht="15" customHeight="1" spans="1:16369">
      <c r="A4" s="8"/>
      <c r="B4" s="8"/>
      <c r="C4" s="8"/>
      <c r="D4" s="8"/>
      <c r="E4" s="8"/>
      <c r="F4" s="9"/>
      <c r="G4" s="9"/>
      <c r="H4" s="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</row>
    <row r="5" s="3" customFormat="1" ht="120" spans="1:16369">
      <c r="A5" s="10">
        <v>1</v>
      </c>
      <c r="B5" s="11" t="s">
        <v>23</v>
      </c>
      <c r="C5" s="11" t="s">
        <v>24</v>
      </c>
      <c r="D5" s="10" t="s">
        <v>25</v>
      </c>
      <c r="E5" s="12">
        <v>850</v>
      </c>
      <c r="F5" s="13">
        <v>0</v>
      </c>
      <c r="G5" s="14">
        <f t="shared" ref="G5:G12" si="0">E5*F5</f>
        <v>0</v>
      </c>
      <c r="H5" s="15" t="s">
        <v>26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</row>
    <row r="6" s="3" customFormat="1" ht="132" spans="1:16369">
      <c r="A6" s="10">
        <v>2</v>
      </c>
      <c r="B6" s="11" t="s">
        <v>27</v>
      </c>
      <c r="C6" s="11" t="s">
        <v>28</v>
      </c>
      <c r="D6" s="10" t="s">
        <v>25</v>
      </c>
      <c r="E6" s="12">
        <v>1500</v>
      </c>
      <c r="F6" s="13">
        <v>0</v>
      </c>
      <c r="G6" s="14">
        <f t="shared" si="0"/>
        <v>0</v>
      </c>
      <c r="H6" s="15" t="s">
        <v>26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</row>
    <row r="7" s="3" customFormat="1" ht="114" customHeight="1" spans="1:16369">
      <c r="A7" s="10">
        <v>3</v>
      </c>
      <c r="B7" s="11" t="s">
        <v>29</v>
      </c>
      <c r="C7" s="11" t="s">
        <v>30</v>
      </c>
      <c r="D7" s="10" t="s">
        <v>25</v>
      </c>
      <c r="E7" s="12">
        <v>350</v>
      </c>
      <c r="F7" s="13">
        <v>0</v>
      </c>
      <c r="G7" s="14">
        <f t="shared" si="0"/>
        <v>0</v>
      </c>
      <c r="H7" s="15" t="s">
        <v>26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</row>
    <row r="8" s="3" customFormat="1" ht="103" customHeight="1" spans="1:16369">
      <c r="A8" s="10">
        <v>4</v>
      </c>
      <c r="B8" s="11" t="s">
        <v>31</v>
      </c>
      <c r="C8" s="11" t="s">
        <v>32</v>
      </c>
      <c r="D8" s="10" t="s">
        <v>25</v>
      </c>
      <c r="E8" s="12">
        <v>2000</v>
      </c>
      <c r="F8" s="13">
        <v>0</v>
      </c>
      <c r="G8" s="14">
        <f t="shared" si="0"/>
        <v>0</v>
      </c>
      <c r="H8" s="15" t="s">
        <v>26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</row>
    <row r="9" s="3" customFormat="1" ht="108" customHeight="1" spans="1:16374">
      <c r="A9" s="10">
        <v>5</v>
      </c>
      <c r="B9" s="11" t="s">
        <v>33</v>
      </c>
      <c r="C9" s="11" t="s">
        <v>34</v>
      </c>
      <c r="D9" s="10" t="s">
        <v>25</v>
      </c>
      <c r="E9" s="12">
        <v>261.65</v>
      </c>
      <c r="F9" s="16">
        <v>0</v>
      </c>
      <c r="G9" s="14">
        <f t="shared" si="0"/>
        <v>0</v>
      </c>
      <c r="H9" s="15" t="s">
        <v>26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</row>
    <row r="10" s="3" customFormat="1" ht="108" customHeight="1" spans="1:16374">
      <c r="A10" s="10">
        <v>6</v>
      </c>
      <c r="B10" s="11" t="s">
        <v>35</v>
      </c>
      <c r="C10" s="11" t="s">
        <v>36</v>
      </c>
      <c r="D10" s="10" t="s">
        <v>25</v>
      </c>
      <c r="E10" s="12">
        <v>2000</v>
      </c>
      <c r="F10" s="16">
        <v>0</v>
      </c>
      <c r="G10" s="14">
        <f t="shared" si="0"/>
        <v>0</v>
      </c>
      <c r="H10" s="15" t="s">
        <v>26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</row>
    <row r="11" s="3" customFormat="1" ht="108" customHeight="1" spans="1:16374">
      <c r="A11" s="10">
        <v>7</v>
      </c>
      <c r="B11" s="17" t="s">
        <v>37</v>
      </c>
      <c r="C11" s="11" t="s">
        <v>38</v>
      </c>
      <c r="D11" s="10" t="s">
        <v>25</v>
      </c>
      <c r="E11" s="12">
        <v>200</v>
      </c>
      <c r="F11" s="16">
        <v>0</v>
      </c>
      <c r="G11" s="14">
        <f t="shared" si="0"/>
        <v>0</v>
      </c>
      <c r="H11" s="15" t="s">
        <v>26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</row>
    <row r="12" s="3" customFormat="1" ht="30" customHeight="1" spans="1:16369">
      <c r="A12" s="10">
        <v>8</v>
      </c>
      <c r="B12" s="18" t="s">
        <v>39</v>
      </c>
      <c r="C12" s="19"/>
      <c r="D12" s="18" t="s">
        <v>40</v>
      </c>
      <c r="E12" s="20">
        <f>SUM(G5:G11)</f>
        <v>0</v>
      </c>
      <c r="F12" s="21">
        <v>0.09</v>
      </c>
      <c r="G12" s="14">
        <f t="shared" si="0"/>
        <v>0</v>
      </c>
      <c r="H12" s="1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</row>
    <row r="13" s="3" customFormat="1" ht="27" customHeight="1" spans="1:16369">
      <c r="A13" s="10">
        <v>9</v>
      </c>
      <c r="B13" s="18" t="s">
        <v>41</v>
      </c>
      <c r="C13" s="19"/>
      <c r="D13" s="18" t="s">
        <v>40</v>
      </c>
      <c r="E13" s="20"/>
      <c r="F13" s="13"/>
      <c r="G13" s="14">
        <f>SUM(G5:G12)</f>
        <v>0</v>
      </c>
      <c r="H13" s="1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</row>
    <row r="14" s="1" customFormat="1" ht="75.75" customHeight="1" spans="1:8">
      <c r="A14" s="22" t="s">
        <v>42</v>
      </c>
      <c r="B14" s="22"/>
      <c r="C14" s="22"/>
      <c r="D14" s="22"/>
      <c r="E14" s="22"/>
      <c r="F14" s="22"/>
      <c r="G14" s="22"/>
      <c r="H14" s="22"/>
    </row>
    <row r="15" s="1" customFormat="1" spans="1:7">
      <c r="A15" s="2"/>
      <c r="B15" s="2"/>
      <c r="C15" s="4"/>
      <c r="D15" s="2"/>
      <c r="E15" s="23"/>
      <c r="F15" s="24"/>
      <c r="G15" s="24"/>
    </row>
  </sheetData>
  <mergeCells count="11">
    <mergeCell ref="A1:H1"/>
    <mergeCell ref="A2:H2"/>
    <mergeCell ref="A14:H14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限价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2021-12-02T02:34:00Z</cp:lastPrinted>
  <dcterms:modified xsi:type="dcterms:W3CDTF">2022-10-13T08:27:36Z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7EF61DAF998E43DF93EEA180F69A8EF9</vt:lpwstr>
  </property>
  <property fmtid="{D5CDD505-2E9C-101B-9397-08002B2CF9AE}" pid="3" name="KSOProductBuildVer">
    <vt:lpwstr>2052-11.1.0.12598</vt:lpwstr>
  </property>
</Properties>
</file>